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y Documents\Varade_teede üleandmine\"/>
    </mc:Choice>
  </mc:AlternateContent>
  <xr:revisionPtr revIDLastSave="0" documentId="13_ncr:1_{7325FC2F-E402-4244-AB8A-B6D421602133}" xr6:coauthVersionLast="47" xr6:coauthVersionMax="47" xr10:uidLastSave="{00000000-0000-0000-0000-000000000000}"/>
  <bookViews>
    <workbookView xWindow="4290" yWindow="4290" windowWidth="28800" windowHeight="15345" xr2:uid="{00000000-000D-0000-FFFF-FFFF00000000}"/>
  </bookViews>
  <sheets>
    <sheet name="Leht1" sheetId="1" r:id="rId1"/>
    <sheet name="Leht2" sheetId="2" r:id="rId2"/>
    <sheet name="Leht3" sheetId="3" r:id="rId3"/>
  </sheets>
  <definedNames>
    <definedName name="_xlnm._FilterDatabase" localSheetId="0" hidden="1">Leht1!$A$18:$M$25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1" l="1"/>
  <c r="L23" i="1"/>
  <c r="L19" i="1"/>
  <c r="I20" i="1"/>
  <c r="I23" i="1"/>
  <c r="I19" i="1"/>
  <c r="J22" i="1"/>
  <c r="L22" i="1" s="1"/>
  <c r="J21" i="1"/>
  <c r="L21" i="1" s="1"/>
  <c r="G21" i="1"/>
  <c r="G22" i="1"/>
  <c r="I22" i="1" s="1"/>
  <c r="L6" i="1"/>
  <c r="L7" i="1"/>
  <c r="L8" i="1"/>
  <c r="L9" i="1"/>
  <c r="L5" i="1"/>
  <c r="H25" i="1"/>
  <c r="K25" i="1"/>
  <c r="J6" i="1"/>
  <c r="J7" i="1"/>
  <c r="J8" i="1"/>
  <c r="J9" i="1"/>
  <c r="J5" i="1"/>
  <c r="H10" i="1"/>
  <c r="G25" i="1" l="1"/>
  <c r="I21" i="1"/>
  <c r="J25" i="1"/>
  <c r="I25" i="1" l="1"/>
  <c r="L25" i="1" l="1"/>
  <c r="L10" i="1"/>
  <c r="K10" i="1"/>
  <c r="I10" i="1"/>
  <c r="J10" i="1"/>
</calcChain>
</file>

<file path=xl/sharedStrings.xml><?xml version="1.0" encoding="utf-8"?>
<sst xmlns="http://schemas.openxmlformats.org/spreadsheetml/2006/main" count="83" uniqueCount="67">
  <si>
    <t>Katastriüksus</t>
  </si>
  <si>
    <t>Koostas:</t>
  </si>
  <si>
    <t>Jrk. nr</t>
  </si>
  <si>
    <t>KÜ tunnus</t>
  </si>
  <si>
    <t>1 Maa</t>
  </si>
  <si>
    <t>RVR nr</t>
  </si>
  <si>
    <t>Varakaart</t>
  </si>
  <si>
    <t>Rita Riim</t>
  </si>
  <si>
    <t>Kokku</t>
  </si>
  <si>
    <t>Maa Maksumus</t>
  </si>
  <si>
    <r>
      <t>Pindala, m</t>
    </r>
    <r>
      <rPr>
        <b/>
        <vertAlign val="superscript"/>
        <sz val="11"/>
        <rFont val="Calibri"/>
        <family val="2"/>
        <charset val="186"/>
        <scheme val="minor"/>
      </rPr>
      <t>2</t>
    </r>
    <r>
      <rPr>
        <b/>
        <sz val="11"/>
        <rFont val="Calibri"/>
        <family val="2"/>
        <charset val="186"/>
        <scheme val="minor"/>
      </rPr>
      <t xml:space="preserve"> </t>
    </r>
  </si>
  <si>
    <t>Ärikontroller</t>
  </si>
  <si>
    <t>Finantsosakond</t>
  </si>
  <si>
    <t>Transpordiamet</t>
  </si>
  <si>
    <t>0003</t>
  </si>
  <si>
    <t>0002</t>
  </si>
  <si>
    <t>2 Rajatis</t>
  </si>
  <si>
    <t>Tee/kirjeldus</t>
  </si>
  <si>
    <t>Inventari nr</t>
  </si>
  <si>
    <t>Soetus-maksumus</t>
  </si>
  <si>
    <t>Kulum</t>
  </si>
  <si>
    <t>Jääkväärtus</t>
  </si>
  <si>
    <t>0000</t>
  </si>
  <si>
    <t>Osaliselt on katastriüksustel asuv rajatis on amortiseerunud ja bilansiline maksumus 0 eurot</t>
  </si>
  <si>
    <t>Bilansiline soetusmaksumus € seis 31.10.2025</t>
  </si>
  <si>
    <t>Tasuta võõrandatava vara bilansiline maksumus 31.10.2025</t>
  </si>
  <si>
    <t>Kulumid:</t>
  </si>
  <si>
    <t>Helma Bucht</t>
  </si>
  <si>
    <t>Rajatise bilansiline maksumus 31.10.2025</t>
  </si>
  <si>
    <t>91701:001:2766</t>
  </si>
  <si>
    <t>69701:001:0002</t>
  </si>
  <si>
    <t>69801:001:0462</t>
  </si>
  <si>
    <t>69701:001:0003</t>
  </si>
  <si>
    <t>69801:001:1380</t>
  </si>
  <si>
    <t>TT0350000</t>
  </si>
  <si>
    <t>0198</t>
  </si>
  <si>
    <t>25134 Muldkeha</t>
  </si>
  <si>
    <t>TF134-20</t>
  </si>
  <si>
    <t>TB2014</t>
  </si>
  <si>
    <t>Kergkatend 2014</t>
  </si>
  <si>
    <t>KB20140000</t>
  </si>
  <si>
    <t>KM20190000</t>
  </si>
  <si>
    <t>Mulle 2019</t>
  </si>
  <si>
    <t>TM2019</t>
  </si>
  <si>
    <t>KR20190000</t>
  </si>
  <si>
    <t>TR2019</t>
  </si>
  <si>
    <t>KA20190000</t>
  </si>
  <si>
    <t>Püsikatend 2019</t>
  </si>
  <si>
    <t>TA2019</t>
  </si>
  <si>
    <t>Bilansiline soetusmaksumus € seis 30.11.2025</t>
  </si>
  <si>
    <t>LT25134</t>
  </si>
  <si>
    <t>0009</t>
  </si>
  <si>
    <t>0011</t>
  </si>
  <si>
    <t>0010</t>
  </si>
  <si>
    <t>T-25134 Sõmerpalu- Mustahamba</t>
  </si>
  <si>
    <t>KV115840</t>
  </si>
  <si>
    <t>KV8333</t>
  </si>
  <si>
    <t>KV86385</t>
  </si>
  <si>
    <t>KV72591</t>
  </si>
  <si>
    <t>KV116468</t>
  </si>
  <si>
    <t>Rajatise bilansiline maksumus 30.11.2025</t>
  </si>
  <si>
    <t>Tasuta võõrandatava vara bilansiline maksumus 30.11.2025</t>
  </si>
  <si>
    <t>Riigimaanteede tasuta üleandmine Riigi Kaitseinvesteeringute Keskusele</t>
  </si>
  <si>
    <t>Võru maakond, Rõuge vald</t>
  </si>
  <si>
    <t>Amortisatsiooni arvestamise algus</t>
  </si>
  <si>
    <t>25134 Sõmerpalu-Mustahamba tee km 2,269-8,588</t>
  </si>
  <si>
    <t>Muu rajatis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</si>
</sst>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[$€-425]_-;\-* #,##0.00\ [$€-425]_-;_-* &quot;-&quot;??\ [$€-425]_-;_-@_-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vertAlign val="superscript"/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49" fontId="4" fillId="0" borderId="0" xfId="1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49" fontId="2" fillId="0" borderId="1" xfId="1" applyNumberFormat="1" applyFont="1" applyBorder="1" applyAlignment="1">
      <alignment horizontal="left"/>
    </xf>
    <xf numFmtId="49" fontId="2" fillId="0" borderId="1" xfId="1" applyNumberFormat="1" applyFont="1" applyBorder="1" applyAlignment="1">
      <alignment horizontal="right"/>
    </xf>
    <xf numFmtId="0" fontId="2" fillId="0" borderId="0" xfId="0" applyFont="1"/>
    <xf numFmtId="164" fontId="2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wrapText="1"/>
    </xf>
    <xf numFmtId="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5" fontId="0" fillId="0" borderId="1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/>
    <xf numFmtId="165" fontId="2" fillId="0" borderId="1" xfId="0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4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14" fontId="0" fillId="0" borderId="0" xfId="0" applyNumberFormat="1"/>
    <xf numFmtId="49" fontId="11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0" fillId="0" borderId="1" xfId="0" applyFont="1" applyFill="1" applyBorder="1"/>
    <xf numFmtId="0" fontId="10" fillId="0" borderId="1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Koma" xfId="2" builtinId="3"/>
    <cellStyle name="Normaallaad" xfId="0" builtinId="0"/>
    <cellStyle name="Normaallaa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B21" sqref="B21"/>
    </sheetView>
  </sheetViews>
  <sheetFormatPr defaultColWidth="9.140625" defaultRowHeight="15" x14ac:dyDescent="0.25"/>
  <cols>
    <col min="1" max="1" width="8.140625" customWidth="1"/>
    <col min="2" max="2" width="37.42578125" customWidth="1"/>
    <col min="3" max="3" width="15" customWidth="1"/>
    <col min="4" max="4" width="14.5703125" customWidth="1"/>
    <col min="5" max="5" width="11" style="21" customWidth="1"/>
    <col min="6" max="6" width="13.140625" style="21" customWidth="1"/>
    <col min="7" max="7" width="12.85546875" style="21" customWidth="1"/>
    <col min="8" max="8" width="13.140625" style="21" customWidth="1"/>
    <col min="9" max="12" width="12.85546875" customWidth="1"/>
  </cols>
  <sheetData>
    <row r="1" spans="1:14" ht="29.25" customHeight="1" x14ac:dyDescent="0.25">
      <c r="A1" s="52" t="s">
        <v>62</v>
      </c>
      <c r="B1" s="52"/>
      <c r="C1" s="52"/>
      <c r="D1" s="52"/>
      <c r="E1" s="52"/>
      <c r="F1" s="52"/>
      <c r="G1" s="52"/>
      <c r="H1" s="52"/>
      <c r="I1" s="52"/>
    </row>
    <row r="2" spans="1:14" s="8" customFormat="1" ht="29.25" customHeight="1" x14ac:dyDescent="0.25">
      <c r="A2" s="10"/>
      <c r="B2" s="10"/>
      <c r="C2" s="10"/>
      <c r="D2" s="10"/>
      <c r="E2" s="11"/>
      <c r="F2" s="11"/>
      <c r="G2" s="11"/>
      <c r="H2" s="11"/>
      <c r="I2" s="10"/>
    </row>
    <row r="3" spans="1:14" s="8" customFormat="1" ht="29.25" customHeight="1" x14ac:dyDescent="0.25">
      <c r="A3" s="10" t="s">
        <v>4</v>
      </c>
      <c r="B3" s="10" t="s">
        <v>63</v>
      </c>
      <c r="C3" s="10"/>
      <c r="D3" s="10"/>
      <c r="E3" s="11"/>
      <c r="F3" s="11"/>
      <c r="G3" s="11"/>
      <c r="H3" s="11"/>
      <c r="I3" s="12"/>
    </row>
    <row r="4" spans="1:14" s="5" customFormat="1" ht="45" customHeight="1" x14ac:dyDescent="0.25">
      <c r="A4" s="13" t="s">
        <v>2</v>
      </c>
      <c r="B4" s="14" t="s">
        <v>0</v>
      </c>
      <c r="C4" s="14" t="s">
        <v>3</v>
      </c>
      <c r="D4" s="15" t="s">
        <v>10</v>
      </c>
      <c r="E4" s="13" t="s">
        <v>5</v>
      </c>
      <c r="F4" s="53" t="s">
        <v>6</v>
      </c>
      <c r="G4" s="53"/>
      <c r="H4" s="16" t="s">
        <v>9</v>
      </c>
      <c r="I4" s="16" t="s">
        <v>28</v>
      </c>
      <c r="J4" s="16" t="s">
        <v>25</v>
      </c>
      <c r="K4" s="16" t="s">
        <v>60</v>
      </c>
      <c r="L4" s="16" t="s">
        <v>61</v>
      </c>
    </row>
    <row r="5" spans="1:14" s="5" customFormat="1" ht="15" customHeight="1" x14ac:dyDescent="0.25">
      <c r="A5" s="1">
        <v>1</v>
      </c>
      <c r="B5" s="22" t="s">
        <v>54</v>
      </c>
      <c r="C5" s="49" t="s">
        <v>29</v>
      </c>
      <c r="D5" s="4">
        <v>5538</v>
      </c>
      <c r="E5" s="48" t="s">
        <v>55</v>
      </c>
      <c r="F5" s="46" t="s">
        <v>50</v>
      </c>
      <c r="G5" s="46" t="s">
        <v>53</v>
      </c>
      <c r="H5" s="47">
        <v>25.85</v>
      </c>
      <c r="I5" s="40">
        <v>7673.6673762147147</v>
      </c>
      <c r="J5" s="25">
        <f>+H5+I5</f>
        <v>7699.5173762147151</v>
      </c>
      <c r="K5" s="40">
        <v>7595.1572420175826</v>
      </c>
      <c r="L5" s="25">
        <f>+H5+K5</f>
        <v>7621.0072420175829</v>
      </c>
    </row>
    <row r="6" spans="1:14" s="5" customFormat="1" ht="15" customHeight="1" x14ac:dyDescent="0.25">
      <c r="A6" s="1">
        <v>2</v>
      </c>
      <c r="B6" s="22" t="s">
        <v>54</v>
      </c>
      <c r="C6" s="49" t="s">
        <v>30</v>
      </c>
      <c r="D6" s="4">
        <v>51552</v>
      </c>
      <c r="E6" s="48" t="s">
        <v>56</v>
      </c>
      <c r="F6" s="46" t="s">
        <v>50</v>
      </c>
      <c r="G6" s="46" t="s">
        <v>15</v>
      </c>
      <c r="H6" s="47">
        <v>241.29</v>
      </c>
      <c r="I6" s="40">
        <v>70636.593873206832</v>
      </c>
      <c r="J6" s="25">
        <f t="shared" ref="J6:J9" si="0">+H6+I6</f>
        <v>70877.883873206825</v>
      </c>
      <c r="K6" s="40">
        <v>69913.903118926406</v>
      </c>
      <c r="L6" s="25">
        <f t="shared" ref="L6:L9" si="1">+H6+K6</f>
        <v>70155.1931189264</v>
      </c>
    </row>
    <row r="7" spans="1:14" s="5" customFormat="1" ht="15" customHeight="1" x14ac:dyDescent="0.25">
      <c r="A7" s="1">
        <v>3</v>
      </c>
      <c r="B7" s="22" t="s">
        <v>54</v>
      </c>
      <c r="C7" s="49" t="s">
        <v>31</v>
      </c>
      <c r="D7" s="4">
        <v>2931</v>
      </c>
      <c r="E7" s="48" t="s">
        <v>57</v>
      </c>
      <c r="F7" s="46" t="s">
        <v>50</v>
      </c>
      <c r="G7" s="46" t="s">
        <v>51</v>
      </c>
      <c r="H7" s="47">
        <v>79.53</v>
      </c>
      <c r="I7" s="40">
        <v>2816.9158722813509</v>
      </c>
      <c r="J7" s="25">
        <f t="shared" si="0"/>
        <v>2896.4458722813511</v>
      </c>
      <c r="K7" s="40">
        <v>2788.0956964368343</v>
      </c>
      <c r="L7" s="25">
        <f t="shared" si="1"/>
        <v>2867.6256964368345</v>
      </c>
    </row>
    <row r="8" spans="1:14" s="5" customFormat="1" ht="15" customHeight="1" x14ac:dyDescent="0.25">
      <c r="A8" s="1">
        <v>4</v>
      </c>
      <c r="B8" s="22" t="s">
        <v>54</v>
      </c>
      <c r="C8" s="49" t="s">
        <v>32</v>
      </c>
      <c r="D8" s="4">
        <v>22098</v>
      </c>
      <c r="E8" s="48" t="s">
        <v>58</v>
      </c>
      <c r="F8" s="46" t="s">
        <v>50</v>
      </c>
      <c r="G8" s="46" t="s">
        <v>14</v>
      </c>
      <c r="H8" s="47">
        <v>103.89</v>
      </c>
      <c r="I8" s="40">
        <v>30616.961480795922</v>
      </c>
      <c r="J8" s="25">
        <f t="shared" si="0"/>
        <v>30720.851480795922</v>
      </c>
      <c r="K8" s="40">
        <v>30303.715983341037</v>
      </c>
      <c r="L8" s="25">
        <f t="shared" si="1"/>
        <v>30407.605983341036</v>
      </c>
    </row>
    <row r="9" spans="1:14" s="5" customFormat="1" ht="15" customHeight="1" x14ac:dyDescent="0.25">
      <c r="A9" s="1">
        <v>5</v>
      </c>
      <c r="B9" s="22" t="s">
        <v>54</v>
      </c>
      <c r="C9" s="49" t="s">
        <v>33</v>
      </c>
      <c r="D9" s="4">
        <v>1888</v>
      </c>
      <c r="E9" s="48" t="s">
        <v>59</v>
      </c>
      <c r="F9" s="46" t="s">
        <v>50</v>
      </c>
      <c r="G9" s="46" t="s">
        <v>52</v>
      </c>
      <c r="H9" s="47">
        <v>50.44</v>
      </c>
      <c r="I9" s="40">
        <v>14201.141397501155</v>
      </c>
      <c r="J9" s="25">
        <f t="shared" si="0"/>
        <v>14251.581397501155</v>
      </c>
      <c r="K9" s="40">
        <v>14055.847959278108</v>
      </c>
      <c r="L9" s="25">
        <f t="shared" si="1"/>
        <v>14106.287959278108</v>
      </c>
    </row>
    <row r="10" spans="1:14" s="8" customFormat="1" x14ac:dyDescent="0.25">
      <c r="A10" s="1"/>
      <c r="B10" s="6" t="s">
        <v>8</v>
      </c>
      <c r="C10" s="7"/>
      <c r="D10" s="24"/>
      <c r="E10" s="9"/>
      <c r="F10" s="9"/>
      <c r="G10" s="9"/>
      <c r="H10" s="9">
        <f t="shared" ref="H10:L10" si="2">SUM(H5:H9)</f>
        <v>500.99999999999994</v>
      </c>
      <c r="I10" s="9">
        <f t="shared" si="2"/>
        <v>125945.27999999996</v>
      </c>
      <c r="J10" s="9">
        <f t="shared" si="2"/>
        <v>126446.27999999998</v>
      </c>
      <c r="K10" s="9">
        <f t="shared" si="2"/>
        <v>124656.71999999997</v>
      </c>
      <c r="L10" s="9">
        <f t="shared" si="2"/>
        <v>125157.71999999997</v>
      </c>
      <c r="N10" s="27"/>
    </row>
    <row r="11" spans="1:14" x14ac:dyDescent="0.25">
      <c r="A11" s="17"/>
      <c r="B11" s="3"/>
      <c r="C11" s="17"/>
      <c r="D11" s="17"/>
      <c r="E11" s="18"/>
      <c r="F11" s="18"/>
      <c r="G11" s="18"/>
      <c r="H11" s="18"/>
    </row>
    <row r="12" spans="1:14" x14ac:dyDescent="0.25">
      <c r="A12" s="17"/>
      <c r="B12" s="3"/>
      <c r="C12" s="17"/>
      <c r="D12" s="17"/>
      <c r="E12" s="18"/>
      <c r="F12" s="18"/>
      <c r="G12" s="18"/>
      <c r="H12" s="18"/>
      <c r="L12" s="42"/>
    </row>
    <row r="13" spans="1:14" x14ac:dyDescent="0.25">
      <c r="A13" s="5" t="s">
        <v>16</v>
      </c>
      <c r="B13" s="36"/>
      <c r="C13" s="8"/>
      <c r="D13" s="17"/>
      <c r="E13" s="18"/>
      <c r="F13" s="18"/>
      <c r="G13" s="18"/>
      <c r="H13" s="18"/>
      <c r="I13" s="17"/>
      <c r="J13" s="43"/>
      <c r="K13" s="17"/>
    </row>
    <row r="14" spans="1:14" x14ac:dyDescent="0.25">
      <c r="A14" s="5"/>
      <c r="B14" s="36" t="s">
        <v>65</v>
      </c>
      <c r="C14" s="8"/>
      <c r="D14" s="17"/>
      <c r="E14" s="18"/>
      <c r="F14" s="18"/>
      <c r="G14" s="18"/>
      <c r="H14" s="18"/>
      <c r="I14" s="41"/>
      <c r="J14" s="17"/>
      <c r="K14" s="17"/>
    </row>
    <row r="15" spans="1:14" x14ac:dyDescent="0.25">
      <c r="A15" s="5"/>
      <c r="B15" s="36"/>
      <c r="C15" s="8"/>
      <c r="D15" s="17"/>
      <c r="E15" s="18"/>
      <c r="F15" s="18"/>
      <c r="G15" s="18"/>
      <c r="H15" s="18"/>
      <c r="I15" s="17"/>
      <c r="J15" s="17"/>
      <c r="K15" s="17"/>
    </row>
    <row r="16" spans="1:14" s="31" customFormat="1" x14ac:dyDescent="0.25">
      <c r="A16" s="5"/>
      <c r="B16" s="26"/>
      <c r="C16" s="27"/>
      <c r="D16" s="28"/>
      <c r="E16" s="29"/>
      <c r="F16" s="29"/>
      <c r="G16" s="29"/>
      <c r="H16" s="29"/>
      <c r="I16" s="28"/>
      <c r="J16" s="28"/>
      <c r="K16" s="28"/>
      <c r="L16" s="30"/>
    </row>
    <row r="17" spans="1:13" s="31" customFormat="1" ht="30.75" customHeight="1" x14ac:dyDescent="0.25">
      <c r="A17" s="61" t="s">
        <v>2</v>
      </c>
      <c r="B17" s="61" t="s">
        <v>17</v>
      </c>
      <c r="C17" s="59" t="s">
        <v>64</v>
      </c>
      <c r="D17" s="61" t="s">
        <v>18</v>
      </c>
      <c r="E17" s="54" t="s">
        <v>6</v>
      </c>
      <c r="F17" s="55"/>
      <c r="G17" s="56" t="s">
        <v>24</v>
      </c>
      <c r="H17" s="57"/>
      <c r="I17" s="58"/>
      <c r="J17" s="56" t="s">
        <v>49</v>
      </c>
      <c r="K17" s="57"/>
      <c r="L17" s="58"/>
    </row>
    <row r="18" spans="1:13" s="31" customFormat="1" ht="30" x14ac:dyDescent="0.25">
      <c r="A18" s="62"/>
      <c r="B18" s="62"/>
      <c r="C18" s="60"/>
      <c r="D18" s="62"/>
      <c r="E18" s="4"/>
      <c r="F18" s="32"/>
      <c r="G18" s="33" t="s">
        <v>19</v>
      </c>
      <c r="H18" s="1" t="s">
        <v>20</v>
      </c>
      <c r="I18" s="34" t="s">
        <v>21</v>
      </c>
      <c r="J18" s="33" t="s">
        <v>19</v>
      </c>
      <c r="K18" s="1" t="s">
        <v>20</v>
      </c>
      <c r="L18" s="34" t="s">
        <v>21</v>
      </c>
    </row>
    <row r="19" spans="1:13" x14ac:dyDescent="0.25">
      <c r="A19" s="32">
        <v>1</v>
      </c>
      <c r="B19" s="45" t="s">
        <v>42</v>
      </c>
      <c r="C19" s="51">
        <v>43802</v>
      </c>
      <c r="D19" s="46" t="s">
        <v>41</v>
      </c>
      <c r="E19" s="46" t="s">
        <v>43</v>
      </c>
      <c r="F19" s="46" t="s">
        <v>22</v>
      </c>
      <c r="G19" s="39">
        <v>11152.66</v>
      </c>
      <c r="H19" s="39">
        <v>1355.76</v>
      </c>
      <c r="I19" s="37">
        <f>+G19-H19</f>
        <v>9796.9</v>
      </c>
      <c r="J19" s="39">
        <v>11152.66</v>
      </c>
      <c r="K19" s="22">
        <v>1374.63</v>
      </c>
      <c r="L19" s="37">
        <f>+J19-K19</f>
        <v>9778.0299999999988</v>
      </c>
      <c r="M19" s="44"/>
    </row>
    <row r="20" spans="1:13" x14ac:dyDescent="0.25">
      <c r="A20" s="32">
        <v>2</v>
      </c>
      <c r="B20" s="45" t="s">
        <v>47</v>
      </c>
      <c r="C20" s="51">
        <v>43802</v>
      </c>
      <c r="D20" s="46" t="s">
        <v>46</v>
      </c>
      <c r="E20" s="46" t="s">
        <v>48</v>
      </c>
      <c r="F20" s="46" t="s">
        <v>22</v>
      </c>
      <c r="G20" s="35">
        <v>140313.04999999999</v>
      </c>
      <c r="H20" s="37">
        <v>58747.67</v>
      </c>
      <c r="I20" s="37">
        <f t="shared" ref="I20:I23" si="3">+G20-H20</f>
        <v>81565.37999999999</v>
      </c>
      <c r="J20" s="35">
        <v>140313.04999999999</v>
      </c>
      <c r="K20" s="38">
        <v>59571.57</v>
      </c>
      <c r="L20" s="37">
        <f t="shared" ref="L20:L23" si="4">+J20-K20</f>
        <v>80741.479999999981</v>
      </c>
      <c r="M20" s="44"/>
    </row>
    <row r="21" spans="1:13" x14ac:dyDescent="0.25">
      <c r="A21" s="32">
        <v>3</v>
      </c>
      <c r="B21" s="45" t="s">
        <v>66</v>
      </c>
      <c r="C21" s="51">
        <v>43802</v>
      </c>
      <c r="D21" s="46" t="s">
        <v>44</v>
      </c>
      <c r="E21" s="46" t="s">
        <v>45</v>
      </c>
      <c r="F21" s="46" t="s">
        <v>22</v>
      </c>
      <c r="G21" s="35">
        <f>3170.01+6325.86</f>
        <v>9495.869999999999</v>
      </c>
      <c r="H21" s="37">
        <v>2341.9299999999998</v>
      </c>
      <c r="I21" s="37">
        <f t="shared" si="3"/>
        <v>7153.9399999999987</v>
      </c>
      <c r="J21" s="35">
        <f>3170.01+6325.86</f>
        <v>9495.869999999999</v>
      </c>
      <c r="K21" s="38">
        <v>2374.59</v>
      </c>
      <c r="L21" s="37">
        <f t="shared" si="4"/>
        <v>7121.2799999999988</v>
      </c>
      <c r="M21" s="44"/>
    </row>
    <row r="22" spans="1:13" x14ac:dyDescent="0.25">
      <c r="A22" s="32">
        <v>4</v>
      </c>
      <c r="B22" s="45" t="s">
        <v>39</v>
      </c>
      <c r="C22" s="51">
        <v>41908</v>
      </c>
      <c r="D22" s="46" t="s">
        <v>40</v>
      </c>
      <c r="E22" s="46" t="s">
        <v>38</v>
      </c>
      <c r="F22" s="46" t="s">
        <v>22</v>
      </c>
      <c r="G22" s="35">
        <f>39948.45+4886.67</f>
        <v>44835.119999999995</v>
      </c>
      <c r="H22" s="37">
        <v>42032.92</v>
      </c>
      <c r="I22" s="37">
        <f t="shared" si="3"/>
        <v>2802.1999999999971</v>
      </c>
      <c r="J22" s="35">
        <f>39948.45+4886.67</f>
        <v>44835.119999999995</v>
      </c>
      <c r="K22" s="38">
        <v>42344.28</v>
      </c>
      <c r="L22" s="37">
        <f t="shared" si="4"/>
        <v>2490.8399999999965</v>
      </c>
      <c r="M22" s="44"/>
    </row>
    <row r="23" spans="1:13" x14ac:dyDescent="0.25">
      <c r="A23" s="32">
        <v>5</v>
      </c>
      <c r="B23" s="45" t="s">
        <v>36</v>
      </c>
      <c r="C23" s="51">
        <v>35064</v>
      </c>
      <c r="D23" s="46" t="s">
        <v>37</v>
      </c>
      <c r="E23" s="46" t="s">
        <v>34</v>
      </c>
      <c r="F23" s="46" t="s">
        <v>35</v>
      </c>
      <c r="G23" s="35">
        <v>48042.77</v>
      </c>
      <c r="H23" s="37">
        <v>23415.91</v>
      </c>
      <c r="I23" s="37">
        <f t="shared" si="3"/>
        <v>24626.859999999997</v>
      </c>
      <c r="J23" s="35">
        <v>48042.77</v>
      </c>
      <c r="K23" s="38">
        <v>23517.68</v>
      </c>
      <c r="L23" s="37">
        <f t="shared" si="4"/>
        <v>24525.089999999997</v>
      </c>
      <c r="M23" s="44"/>
    </row>
    <row r="24" spans="1:13" x14ac:dyDescent="0.25">
      <c r="E24"/>
      <c r="I24" s="21"/>
    </row>
    <row r="25" spans="1:13" s="8" customFormat="1" x14ac:dyDescent="0.25">
      <c r="A25" s="32"/>
      <c r="B25" s="7"/>
      <c r="C25" s="7"/>
      <c r="D25" s="32"/>
      <c r="E25" s="32"/>
      <c r="F25" s="4"/>
      <c r="G25" s="39">
        <f t="shared" ref="G25:L25" si="5">SUM(G19:G23)</f>
        <v>253839.46999999997</v>
      </c>
      <c r="H25" s="39">
        <f t="shared" si="5"/>
        <v>127894.19</v>
      </c>
      <c r="I25" s="39">
        <f t="shared" si="5"/>
        <v>125945.27999999998</v>
      </c>
      <c r="J25" s="39">
        <f t="shared" si="5"/>
        <v>253839.46999999997</v>
      </c>
      <c r="K25" s="39">
        <f t="shared" si="5"/>
        <v>129182.75</v>
      </c>
      <c r="L25" s="39">
        <f t="shared" si="5"/>
        <v>124656.71999999997</v>
      </c>
      <c r="M25" s="50"/>
    </row>
    <row r="26" spans="1:13" x14ac:dyDescent="0.25">
      <c r="A26" s="17"/>
      <c r="B26" s="3"/>
      <c r="C26" s="17"/>
      <c r="D26" s="17"/>
      <c r="E26" s="18"/>
      <c r="F26" s="18"/>
      <c r="G26" s="18"/>
      <c r="H26" s="18"/>
    </row>
    <row r="27" spans="1:13" x14ac:dyDescent="0.25">
      <c r="A27" s="17"/>
      <c r="B27" s="3"/>
      <c r="C27" s="17"/>
      <c r="D27" s="17"/>
      <c r="E27" s="18"/>
      <c r="F27" s="18"/>
      <c r="G27" s="18"/>
      <c r="H27" s="18"/>
    </row>
    <row r="28" spans="1:13" x14ac:dyDescent="0.25">
      <c r="A28" s="17"/>
      <c r="B28" s="3"/>
      <c r="C28" s="17"/>
      <c r="D28" s="17"/>
      <c r="E28" s="18"/>
      <c r="F28" s="18"/>
      <c r="G28" s="18"/>
      <c r="H28" s="18"/>
    </row>
    <row r="29" spans="1:13" x14ac:dyDescent="0.25">
      <c r="A29" s="17"/>
      <c r="B29" s="3"/>
      <c r="C29" s="23"/>
      <c r="D29" s="23"/>
      <c r="E29" s="23"/>
      <c r="F29" s="18"/>
      <c r="G29" s="18"/>
      <c r="H29" s="18"/>
    </row>
    <row r="30" spans="1:13" x14ac:dyDescent="0.25">
      <c r="A30" s="17"/>
      <c r="B30" s="8" t="s">
        <v>23</v>
      </c>
      <c r="C30" s="19"/>
      <c r="D30" s="20"/>
      <c r="E30" s="18"/>
      <c r="F30" s="18"/>
      <c r="G30" s="18"/>
      <c r="H30" s="18"/>
    </row>
    <row r="31" spans="1:13" x14ac:dyDescent="0.25">
      <c r="D31" s="2"/>
    </row>
    <row r="32" spans="1:13" x14ac:dyDescent="0.25">
      <c r="B32" t="s">
        <v>1</v>
      </c>
      <c r="D32" s="2" t="s">
        <v>7</v>
      </c>
    </row>
    <row r="33" spans="2:4" x14ac:dyDescent="0.25">
      <c r="D33" t="s">
        <v>11</v>
      </c>
    </row>
    <row r="34" spans="2:4" x14ac:dyDescent="0.25">
      <c r="D34" t="s">
        <v>12</v>
      </c>
    </row>
    <row r="35" spans="2:4" x14ac:dyDescent="0.25">
      <c r="D35" t="s">
        <v>13</v>
      </c>
    </row>
    <row r="37" spans="2:4" x14ac:dyDescent="0.25">
      <c r="B37" t="s">
        <v>26</v>
      </c>
      <c r="D37" t="s">
        <v>27</v>
      </c>
    </row>
  </sheetData>
  <mergeCells count="9">
    <mergeCell ref="A1:I1"/>
    <mergeCell ref="F4:G4"/>
    <mergeCell ref="E17:F17"/>
    <mergeCell ref="G17:I17"/>
    <mergeCell ref="J17:L17"/>
    <mergeCell ref="C17:C18"/>
    <mergeCell ref="D17:D18"/>
    <mergeCell ref="B17:B18"/>
    <mergeCell ref="A17:A18"/>
  </mergeCells>
  <phoneticPr fontId="7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A4" sqref="A1:S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Maanteeamet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kalev.repp</dc:creator>
  <cp:lastModifiedBy>Rita Riim</cp:lastModifiedBy>
  <cp:lastPrinted>2015-07-02T10:39:24Z</cp:lastPrinted>
  <dcterms:created xsi:type="dcterms:W3CDTF">2013-08-28T11:00:51Z</dcterms:created>
  <dcterms:modified xsi:type="dcterms:W3CDTF">2025-10-06T12:08:01Z</dcterms:modified>
</cp:coreProperties>
</file>